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3" r:id="rId1"/>
  </sheets>
  <definedNames>
    <definedName name="_xlnm._FilterDatabase" localSheetId="0" hidden="1">Sheet1!$A$2:$T$40</definedName>
  </definedNames>
  <calcPr calcId="144525"/>
</workbook>
</file>

<file path=xl/sharedStrings.xml><?xml version="1.0" encoding="utf-8"?>
<sst xmlns="http://schemas.openxmlformats.org/spreadsheetml/2006/main" count="315" uniqueCount="174">
  <si>
    <t xml:space="preserve"> 附件：                                             青海大学2019年度公开招聘专职辅导员岗位职业能力面试成绩及总成绩汇总表</t>
  </si>
  <si>
    <t>招聘单位</t>
  </si>
  <si>
    <t>招聘岗位名称</t>
  </si>
  <si>
    <t>招聘人数</t>
  </si>
  <si>
    <t>专业</t>
  </si>
  <si>
    <t>学历要求</t>
  </si>
  <si>
    <t>姓名</t>
  </si>
  <si>
    <t>性别</t>
  </si>
  <si>
    <t>出生年月</t>
  </si>
  <si>
    <t>学历</t>
  </si>
  <si>
    <t>毕业院校</t>
  </si>
  <si>
    <t>所学专业</t>
  </si>
  <si>
    <t>综合素质测试成绩</t>
  </si>
  <si>
    <t>按25%折算成绩</t>
  </si>
  <si>
    <t>专业考核成绩</t>
  </si>
  <si>
    <t>按15%折算成绩</t>
  </si>
  <si>
    <t>职业能力面试成绩</t>
  </si>
  <si>
    <t>按60%折算成绩</t>
  </si>
  <si>
    <t>总成绩</t>
  </si>
  <si>
    <t>名次</t>
  </si>
  <si>
    <t>是否进入体检</t>
  </si>
  <si>
    <t>农牧学院</t>
  </si>
  <si>
    <t>专职辅导员</t>
  </si>
  <si>
    <t>食品加工与安全、食品科学</t>
  </si>
  <si>
    <t>硕士研究生及以上</t>
  </si>
  <si>
    <t>常娅妮</t>
  </si>
  <si>
    <t>女</t>
  </si>
  <si>
    <t>19920102</t>
  </si>
  <si>
    <t>硕士研究生</t>
  </si>
  <si>
    <t>天津农学院</t>
  </si>
  <si>
    <t>食品加工与安全</t>
  </si>
  <si>
    <t>是</t>
  </si>
  <si>
    <t>李悦</t>
  </si>
  <si>
    <t>19921002</t>
  </si>
  <si>
    <t>青海大学</t>
  </si>
  <si>
    <t>化工学院</t>
  </si>
  <si>
    <t>控制理论与控制工程、检测技术与自动化装置、化学工程、化学工艺、环境工程</t>
  </si>
  <si>
    <t>张晓宇</t>
  </si>
  <si>
    <t>19910329</t>
  </si>
  <si>
    <t>兰州交通大学</t>
  </si>
  <si>
    <t>环境工程</t>
  </si>
  <si>
    <t>王娜</t>
  </si>
  <si>
    <t>19890909</t>
  </si>
  <si>
    <t>重庆邮电大学</t>
  </si>
  <si>
    <t>控制理论与控制工程</t>
  </si>
  <si>
    <t>机械工程学院</t>
  </si>
  <si>
    <t>材料科学与工程</t>
  </si>
  <si>
    <t>张薇</t>
  </si>
  <si>
    <t>19890401</t>
  </si>
  <si>
    <t>材料学</t>
  </si>
  <si>
    <t>梁鸿雁</t>
  </si>
  <si>
    <t>男</t>
  </si>
  <si>
    <t>19890319</t>
  </si>
  <si>
    <t>兰州理工大学</t>
  </si>
  <si>
    <t>缺考</t>
  </si>
  <si>
    <t>水利电力学院</t>
  </si>
  <si>
    <t>水利工程、电气工程</t>
  </si>
  <si>
    <t>吴海涛</t>
  </si>
  <si>
    <t>19940909</t>
  </si>
  <si>
    <t>水工结构工程</t>
  </si>
  <si>
    <t>郭占娟</t>
  </si>
  <si>
    <t>19911204</t>
  </si>
  <si>
    <t>中国农业大学</t>
  </si>
  <si>
    <t>水利工程</t>
  </si>
  <si>
    <t>何远</t>
  </si>
  <si>
    <t>19930405</t>
  </si>
  <si>
    <t>武汉大学</t>
  </si>
  <si>
    <t>土木工程学院</t>
  </si>
  <si>
    <t>土木工程、建筑与土木工程</t>
  </si>
  <si>
    <t>叶志琴</t>
  </si>
  <si>
    <t>19911129</t>
  </si>
  <si>
    <t>建筑与土木工程</t>
  </si>
  <si>
    <t>周莉洁</t>
  </si>
  <si>
    <t>19940222</t>
  </si>
  <si>
    <t>英国埃克塞特大学</t>
  </si>
  <si>
    <t>土木工程与管理</t>
  </si>
  <si>
    <t>牛家珍</t>
  </si>
  <si>
    <t>19930320</t>
  </si>
  <si>
    <t>曾蜜蜜</t>
  </si>
  <si>
    <t>19910825</t>
  </si>
  <si>
    <t>计算机系</t>
  </si>
  <si>
    <t>计算机科学与技术、电子科学与技术、信息与通信工程、控制科学与工程、软件工程、测绘科学与技术、电子与通信工程、计算机技术、工业设计工程、网络空间安全</t>
  </si>
  <si>
    <t>苏娟</t>
  </si>
  <si>
    <t>19900512</t>
  </si>
  <si>
    <t>西安电子科技大学</t>
  </si>
  <si>
    <t>电子科学与技术</t>
  </si>
  <si>
    <t>齐妍斐</t>
  </si>
  <si>
    <t>19911020</t>
  </si>
  <si>
    <t>西南科技大学</t>
  </si>
  <si>
    <t>工业设计工程</t>
  </si>
  <si>
    <t>张倩</t>
  </si>
  <si>
    <t>19900527</t>
  </si>
  <si>
    <t>计算机科学与技术</t>
  </si>
  <si>
    <t>生态环境学院</t>
  </si>
  <si>
    <t>生物工程、生物学、环境科学、环境工程、生态学</t>
  </si>
  <si>
    <t>王成宁</t>
  </si>
  <si>
    <t>19880622</t>
  </si>
  <si>
    <t>德国德累斯顿工业大学</t>
  </si>
  <si>
    <t>固体废物管理与废料处理</t>
  </si>
  <si>
    <t>辛文媛</t>
  </si>
  <si>
    <t>19930524</t>
  </si>
  <si>
    <t>四川师范大学</t>
  </si>
  <si>
    <t>细胞生物学</t>
  </si>
  <si>
    <t>林婧</t>
  </si>
  <si>
    <t>19910227</t>
  </si>
  <si>
    <t>中国海洋大学</t>
  </si>
  <si>
    <t>生物工程</t>
  </si>
  <si>
    <t>曲江加</t>
  </si>
  <si>
    <t>19930404</t>
  </si>
  <si>
    <t>乌克兰第聂伯国立大学</t>
  </si>
  <si>
    <t>生态学</t>
  </si>
  <si>
    <t>高冬香</t>
  </si>
  <si>
    <t>19900421</t>
  </si>
  <si>
    <t>兰州大学</t>
  </si>
  <si>
    <t>赵艳婷</t>
  </si>
  <si>
    <t>19900505</t>
  </si>
  <si>
    <t>植物学</t>
  </si>
  <si>
    <t>光伏研究中心</t>
  </si>
  <si>
    <t>材料科学与工程、化学工程与技术</t>
  </si>
  <si>
    <t>骆浩东</t>
  </si>
  <si>
    <t>19931015</t>
  </si>
  <si>
    <t>材料加工工程</t>
  </si>
  <si>
    <t>马晓玥</t>
  </si>
  <si>
    <t>19910123</t>
  </si>
  <si>
    <t>张颖</t>
  </si>
  <si>
    <t>19930617</t>
  </si>
  <si>
    <t>澳大利亚昆士兰大学</t>
  </si>
  <si>
    <t>研究生院</t>
  </si>
  <si>
    <t>应用经济学、马克思主义理论、心理学、高等教育学、教育学原理、管理科学与工程、工商管理、行政管理、教育经济与管理</t>
  </si>
  <si>
    <t>刘国钰</t>
  </si>
  <si>
    <t>19900224</t>
  </si>
  <si>
    <t>青海民族大学</t>
  </si>
  <si>
    <t>工商管理</t>
  </si>
  <si>
    <t>辛雅洁</t>
  </si>
  <si>
    <t>19920603</t>
  </si>
  <si>
    <t>湖南师范大学</t>
  </si>
  <si>
    <t>企业管理专业</t>
  </si>
  <si>
    <t>巨文菁</t>
  </si>
  <si>
    <t>19930210</t>
  </si>
  <si>
    <t>青海师范大学</t>
  </si>
  <si>
    <t>教育学原理</t>
  </si>
  <si>
    <t>毛亚琪</t>
  </si>
  <si>
    <t>19880714</t>
  </si>
  <si>
    <t>西南财经大学</t>
  </si>
  <si>
    <t>金融学</t>
  </si>
  <si>
    <t>曾爱娜</t>
  </si>
  <si>
    <t>19921026</t>
  </si>
  <si>
    <t>马克思主义基本原理</t>
  </si>
  <si>
    <t>曹瑞</t>
  </si>
  <si>
    <t>19940715</t>
  </si>
  <si>
    <t>区域经济学</t>
  </si>
  <si>
    <t>任妍妍</t>
  </si>
  <si>
    <t>19921017</t>
  </si>
  <si>
    <t>林小果</t>
  </si>
  <si>
    <t>19930515</t>
  </si>
  <si>
    <t>西安邮电大学</t>
  </si>
  <si>
    <t>管理科学与工程</t>
  </si>
  <si>
    <t>昆仑学院</t>
  </si>
  <si>
    <t>马克思主义理论、教育学原理、高等教育学</t>
  </si>
  <si>
    <t>增太吉</t>
  </si>
  <si>
    <t>19930217</t>
  </si>
  <si>
    <t>华北水利水电大学</t>
  </si>
  <si>
    <t>思想政治教育</t>
  </si>
  <si>
    <t>杨玉仁</t>
  </si>
  <si>
    <t>19911123</t>
  </si>
  <si>
    <t>兰州财经大学</t>
  </si>
  <si>
    <t>何叔矫</t>
  </si>
  <si>
    <t>19890423</t>
  </si>
  <si>
    <t>马小梅</t>
  </si>
  <si>
    <t>19910830</t>
  </si>
  <si>
    <t>杨婷</t>
  </si>
  <si>
    <t>19900824</t>
  </si>
  <si>
    <t>新疆师范大学</t>
  </si>
  <si>
    <t>马克思主义中国化研究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</si>
</sst>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4"/>
      <color theme="1" tint="0.05"/>
      <name val="仿宋_GB2312"/>
      <charset val="134"/>
    </font>
    <font>
      <sz val="12"/>
      <color theme="1" tint="0.05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3"/>
  <sheetViews>
    <sheetView tabSelected="1" zoomScale="70" zoomScaleNormal="70" workbookViewId="0">
      <selection activeCell="W15" sqref="W15"/>
    </sheetView>
  </sheetViews>
  <sheetFormatPr defaultColWidth="9" defaultRowHeight="13.5"/>
  <cols>
    <col min="1" max="1" width="12.8583333333333" style="1" customWidth="1"/>
    <col min="2" max="2" width="17.325" style="1" customWidth="1"/>
    <col min="3" max="3" width="8.03333333333333" style="1" customWidth="1"/>
    <col min="4" max="4" width="26.7833333333333" style="1" customWidth="1"/>
    <col min="5" max="5" width="12.1416666666667" style="1" customWidth="1"/>
    <col min="6" max="6" width="10.7166666666667" style="1" customWidth="1"/>
    <col min="7" max="7" width="8.21666666666667" style="1" customWidth="1"/>
    <col min="8" max="8" width="11.7833333333333" style="1" customWidth="1"/>
    <col min="9" max="9" width="11.6583333333333" style="1" customWidth="1"/>
    <col min="10" max="10" width="26.625" style="1" customWidth="1"/>
    <col min="11" max="11" width="22.625" style="1" customWidth="1"/>
    <col min="12" max="12" width="11.9666666666667" style="2" customWidth="1"/>
    <col min="13" max="13" width="12.1416666666667" style="2" customWidth="1"/>
    <col min="14" max="14" width="11.425" style="2" customWidth="1"/>
    <col min="15" max="15" width="11.6083333333333" style="2" customWidth="1"/>
    <col min="16" max="16" width="11.0666666666667" style="2" customWidth="1"/>
    <col min="17" max="17" width="12.1333333333333" style="2" customWidth="1"/>
    <col min="18" max="18" width="11.7833333333333" style="3" customWidth="1"/>
    <col min="19" max="19" width="9" style="4"/>
    <col min="20" max="20" width="11.25" style="4" customWidth="1"/>
    <col min="21" max="16384" width="9" style="1"/>
  </cols>
  <sheetData>
    <row r="1" ht="5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48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11" t="s">
        <v>15</v>
      </c>
      <c r="P2" s="6" t="s">
        <v>16</v>
      </c>
      <c r="Q2" s="6" t="s">
        <v>17</v>
      </c>
      <c r="R2" s="11" t="s">
        <v>18</v>
      </c>
      <c r="S2" s="6" t="s">
        <v>19</v>
      </c>
      <c r="T2" s="6" t="s">
        <v>20</v>
      </c>
    </row>
    <row r="3" ht="20" customHeight="1" spans="1:20">
      <c r="A3" s="7" t="s">
        <v>21</v>
      </c>
      <c r="B3" s="7" t="s">
        <v>22</v>
      </c>
      <c r="C3" s="7">
        <v>1</v>
      </c>
      <c r="D3" s="7" t="s">
        <v>23</v>
      </c>
      <c r="E3" s="7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12">
        <v>53</v>
      </c>
      <c r="M3" s="12">
        <f t="shared" ref="M3:M11" si="0">L3*0.25</f>
        <v>13.25</v>
      </c>
      <c r="N3" s="12">
        <v>84.1</v>
      </c>
      <c r="O3" s="13">
        <f>N3*0.15</f>
        <v>12.615</v>
      </c>
      <c r="P3" s="13">
        <v>84</v>
      </c>
      <c r="Q3" s="12">
        <f>P3*0.6</f>
        <v>50.4</v>
      </c>
      <c r="R3" s="13">
        <f>M3+O3+Q3</f>
        <v>76.265</v>
      </c>
      <c r="S3" s="17">
        <v>1</v>
      </c>
      <c r="T3" s="17" t="s">
        <v>31</v>
      </c>
    </row>
    <row r="4" ht="20" customHeight="1" spans="1:20">
      <c r="A4" s="7"/>
      <c r="B4" s="7"/>
      <c r="C4" s="7"/>
      <c r="D4" s="7"/>
      <c r="E4" s="7"/>
      <c r="F4" s="9" t="s">
        <v>32</v>
      </c>
      <c r="G4" s="9" t="s">
        <v>26</v>
      </c>
      <c r="H4" s="9" t="s">
        <v>33</v>
      </c>
      <c r="I4" s="9" t="s">
        <v>28</v>
      </c>
      <c r="J4" s="9" t="s">
        <v>34</v>
      </c>
      <c r="K4" s="9" t="s">
        <v>30</v>
      </c>
      <c r="L4" s="14">
        <v>44</v>
      </c>
      <c r="M4" s="14">
        <f t="shared" si="0"/>
        <v>11</v>
      </c>
      <c r="N4" s="14">
        <v>85.3</v>
      </c>
      <c r="O4" s="15">
        <f>N4*0.15</f>
        <v>12.795</v>
      </c>
      <c r="P4" s="15">
        <v>85.8</v>
      </c>
      <c r="Q4" s="14">
        <f t="shared" ref="Q4:Q40" si="1">P4*0.6</f>
        <v>51.48</v>
      </c>
      <c r="R4" s="15">
        <f t="shared" ref="R4:R40" si="2">M4+O4+Q4</f>
        <v>75.275</v>
      </c>
      <c r="S4" s="18">
        <v>2</v>
      </c>
      <c r="T4" s="18"/>
    </row>
    <row r="5" ht="20" customHeight="1" spans="1:20">
      <c r="A5" s="7" t="s">
        <v>35</v>
      </c>
      <c r="B5" s="7" t="s">
        <v>22</v>
      </c>
      <c r="C5" s="7">
        <v>1</v>
      </c>
      <c r="D5" s="7" t="s">
        <v>36</v>
      </c>
      <c r="E5" s="7" t="s">
        <v>24</v>
      </c>
      <c r="F5" s="8" t="s">
        <v>37</v>
      </c>
      <c r="G5" s="8" t="s">
        <v>26</v>
      </c>
      <c r="H5" s="8" t="s">
        <v>38</v>
      </c>
      <c r="I5" s="8" t="s">
        <v>28</v>
      </c>
      <c r="J5" s="8" t="s">
        <v>39</v>
      </c>
      <c r="K5" s="8" t="s">
        <v>40</v>
      </c>
      <c r="L5" s="12">
        <v>69</v>
      </c>
      <c r="M5" s="12">
        <f t="shared" si="0"/>
        <v>17.25</v>
      </c>
      <c r="N5" s="12">
        <v>82.71</v>
      </c>
      <c r="O5" s="13">
        <f>N5*0.15</f>
        <v>12.4065</v>
      </c>
      <c r="P5" s="13">
        <v>81.8</v>
      </c>
      <c r="Q5" s="12">
        <f t="shared" si="1"/>
        <v>49.08</v>
      </c>
      <c r="R5" s="13">
        <f t="shared" si="2"/>
        <v>78.7365</v>
      </c>
      <c r="S5" s="17">
        <v>1</v>
      </c>
      <c r="T5" s="17" t="s">
        <v>31</v>
      </c>
    </row>
    <row r="6" ht="20" customHeight="1" spans="1:20">
      <c r="A6" s="7"/>
      <c r="B6" s="7"/>
      <c r="C6" s="7"/>
      <c r="D6" s="7"/>
      <c r="E6" s="7"/>
      <c r="F6" s="9" t="s">
        <v>41</v>
      </c>
      <c r="G6" s="9" t="s">
        <v>26</v>
      </c>
      <c r="H6" s="9" t="s">
        <v>42</v>
      </c>
      <c r="I6" s="9" t="s">
        <v>28</v>
      </c>
      <c r="J6" s="9" t="s">
        <v>43</v>
      </c>
      <c r="K6" s="9" t="s">
        <v>44</v>
      </c>
      <c r="L6" s="14">
        <v>50</v>
      </c>
      <c r="M6" s="14">
        <f t="shared" si="0"/>
        <v>12.5</v>
      </c>
      <c r="N6" s="14">
        <v>83.43</v>
      </c>
      <c r="O6" s="15">
        <f>N6*0.15</f>
        <v>12.5145</v>
      </c>
      <c r="P6" s="15">
        <v>82.6</v>
      </c>
      <c r="Q6" s="14">
        <f t="shared" si="1"/>
        <v>49.56</v>
      </c>
      <c r="R6" s="15">
        <f t="shared" si="2"/>
        <v>74.5745</v>
      </c>
      <c r="S6" s="18">
        <v>2</v>
      </c>
      <c r="T6" s="18"/>
    </row>
    <row r="7" ht="20" customHeight="1" spans="1:20">
      <c r="A7" s="7" t="s">
        <v>45</v>
      </c>
      <c r="B7" s="7" t="s">
        <v>22</v>
      </c>
      <c r="C7" s="7">
        <v>1</v>
      </c>
      <c r="D7" s="7" t="s">
        <v>46</v>
      </c>
      <c r="E7" s="7" t="s">
        <v>24</v>
      </c>
      <c r="F7" s="8" t="s">
        <v>47</v>
      </c>
      <c r="G7" s="8" t="s">
        <v>26</v>
      </c>
      <c r="H7" s="8" t="s">
        <v>48</v>
      </c>
      <c r="I7" s="8" t="s">
        <v>28</v>
      </c>
      <c r="J7" s="8" t="s">
        <v>34</v>
      </c>
      <c r="K7" s="8" t="s">
        <v>49</v>
      </c>
      <c r="L7" s="12">
        <v>62</v>
      </c>
      <c r="M7" s="12">
        <f t="shared" si="0"/>
        <v>15.5</v>
      </c>
      <c r="N7" s="12">
        <v>87</v>
      </c>
      <c r="O7" s="13">
        <f>N7*0.15</f>
        <v>13.05</v>
      </c>
      <c r="P7" s="13">
        <v>82.6</v>
      </c>
      <c r="Q7" s="12">
        <f t="shared" si="1"/>
        <v>49.56</v>
      </c>
      <c r="R7" s="13">
        <f t="shared" si="2"/>
        <v>78.11</v>
      </c>
      <c r="S7" s="17">
        <v>1</v>
      </c>
      <c r="T7" s="17" t="s">
        <v>31</v>
      </c>
    </row>
    <row r="8" ht="20" customHeight="1" spans="1:20">
      <c r="A8" s="7"/>
      <c r="B8" s="7"/>
      <c r="C8" s="7"/>
      <c r="D8" s="7"/>
      <c r="E8" s="7"/>
      <c r="F8" s="9" t="s">
        <v>50</v>
      </c>
      <c r="G8" s="9" t="s">
        <v>51</v>
      </c>
      <c r="H8" s="9" t="s">
        <v>52</v>
      </c>
      <c r="I8" s="9" t="s">
        <v>28</v>
      </c>
      <c r="J8" s="9" t="s">
        <v>53</v>
      </c>
      <c r="K8" s="9" t="s">
        <v>49</v>
      </c>
      <c r="L8" s="14">
        <v>42</v>
      </c>
      <c r="M8" s="14">
        <f t="shared" si="0"/>
        <v>10.5</v>
      </c>
      <c r="N8" s="14">
        <v>76.2</v>
      </c>
      <c r="O8" s="15">
        <f>N8*0.15</f>
        <v>11.43</v>
      </c>
      <c r="P8" s="15" t="s">
        <v>54</v>
      </c>
      <c r="Q8" s="14" t="s">
        <v>54</v>
      </c>
      <c r="R8" s="15">
        <f>M8+O8</f>
        <v>21.93</v>
      </c>
      <c r="S8" s="18">
        <v>2</v>
      </c>
      <c r="T8" s="18"/>
    </row>
    <row r="9" ht="20" customHeight="1" spans="1:20">
      <c r="A9" s="7" t="s">
        <v>55</v>
      </c>
      <c r="B9" s="7" t="s">
        <v>22</v>
      </c>
      <c r="C9" s="7">
        <v>1</v>
      </c>
      <c r="D9" s="7" t="s">
        <v>56</v>
      </c>
      <c r="E9" s="7" t="s">
        <v>24</v>
      </c>
      <c r="F9" s="8" t="s">
        <v>57</v>
      </c>
      <c r="G9" s="8" t="s">
        <v>51</v>
      </c>
      <c r="H9" s="8" t="s">
        <v>58</v>
      </c>
      <c r="I9" s="8" t="s">
        <v>28</v>
      </c>
      <c r="J9" s="8" t="s">
        <v>34</v>
      </c>
      <c r="K9" s="8" t="s">
        <v>59</v>
      </c>
      <c r="L9" s="12">
        <v>69</v>
      </c>
      <c r="M9" s="12">
        <f t="shared" si="0"/>
        <v>17.25</v>
      </c>
      <c r="N9" s="12">
        <v>84.79</v>
      </c>
      <c r="O9" s="13">
        <f>N9*0.15</f>
        <v>12.7185</v>
      </c>
      <c r="P9" s="13">
        <v>85.6</v>
      </c>
      <c r="Q9" s="12">
        <f t="shared" si="1"/>
        <v>51.36</v>
      </c>
      <c r="R9" s="13">
        <f t="shared" si="2"/>
        <v>81.3285</v>
      </c>
      <c r="S9" s="17">
        <v>1</v>
      </c>
      <c r="T9" s="17" t="s">
        <v>31</v>
      </c>
    </row>
    <row r="10" ht="20" customHeight="1" spans="1:20">
      <c r="A10" s="7"/>
      <c r="B10" s="7"/>
      <c r="C10" s="7"/>
      <c r="D10" s="7"/>
      <c r="E10" s="7"/>
      <c r="F10" s="9" t="s">
        <v>60</v>
      </c>
      <c r="G10" s="9" t="s">
        <v>26</v>
      </c>
      <c r="H10" s="9" t="s">
        <v>61</v>
      </c>
      <c r="I10" s="9" t="s">
        <v>28</v>
      </c>
      <c r="J10" s="9" t="s">
        <v>62</v>
      </c>
      <c r="K10" s="9" t="s">
        <v>63</v>
      </c>
      <c r="L10" s="14">
        <v>47</v>
      </c>
      <c r="M10" s="14">
        <f t="shared" si="0"/>
        <v>11.75</v>
      </c>
      <c r="N10" s="14">
        <v>74.57</v>
      </c>
      <c r="O10" s="15">
        <f>N10*0.15</f>
        <v>11.1855</v>
      </c>
      <c r="P10" s="15">
        <v>82.4</v>
      </c>
      <c r="Q10" s="14">
        <f t="shared" si="1"/>
        <v>49.44</v>
      </c>
      <c r="R10" s="15">
        <f t="shared" si="2"/>
        <v>72.3755</v>
      </c>
      <c r="S10" s="18">
        <v>2</v>
      </c>
      <c r="T10" s="18"/>
    </row>
    <row r="11" ht="20" customHeight="1" spans="1:20">
      <c r="A11" s="7"/>
      <c r="B11" s="7"/>
      <c r="C11" s="7"/>
      <c r="D11" s="7"/>
      <c r="E11" s="7"/>
      <c r="F11" s="9" t="s">
        <v>64</v>
      </c>
      <c r="G11" s="9" t="s">
        <v>51</v>
      </c>
      <c r="H11" s="9" t="s">
        <v>65</v>
      </c>
      <c r="I11" s="9" t="s">
        <v>28</v>
      </c>
      <c r="J11" s="9" t="s">
        <v>66</v>
      </c>
      <c r="K11" s="9" t="s">
        <v>63</v>
      </c>
      <c r="L11" s="14">
        <v>38</v>
      </c>
      <c r="M11" s="14">
        <f t="shared" si="0"/>
        <v>9.5</v>
      </c>
      <c r="N11" s="14">
        <v>80.86</v>
      </c>
      <c r="O11" s="15">
        <f>N11*0.15</f>
        <v>12.129</v>
      </c>
      <c r="P11" s="15">
        <v>79.6</v>
      </c>
      <c r="Q11" s="14">
        <f t="shared" si="1"/>
        <v>47.76</v>
      </c>
      <c r="R11" s="15">
        <f t="shared" si="2"/>
        <v>69.389</v>
      </c>
      <c r="S11" s="18">
        <v>3</v>
      </c>
      <c r="T11" s="18"/>
    </row>
    <row r="12" ht="20" customHeight="1" spans="1:20">
      <c r="A12" s="7" t="s">
        <v>67</v>
      </c>
      <c r="B12" s="7" t="s">
        <v>22</v>
      </c>
      <c r="C12" s="7">
        <v>1</v>
      </c>
      <c r="D12" s="7" t="s">
        <v>68</v>
      </c>
      <c r="E12" s="7" t="s">
        <v>24</v>
      </c>
      <c r="F12" s="8" t="s">
        <v>69</v>
      </c>
      <c r="G12" s="8" t="s">
        <v>26</v>
      </c>
      <c r="H12" s="8" t="s">
        <v>70</v>
      </c>
      <c r="I12" s="8" t="s">
        <v>28</v>
      </c>
      <c r="J12" s="8" t="s">
        <v>53</v>
      </c>
      <c r="K12" s="8" t="s">
        <v>71</v>
      </c>
      <c r="L12" s="12">
        <v>82</v>
      </c>
      <c r="M12" s="12">
        <f>L12*0.25</f>
        <v>20.5</v>
      </c>
      <c r="N12" s="12">
        <v>86.6</v>
      </c>
      <c r="O12" s="13">
        <f>N12*0.15</f>
        <v>12.99</v>
      </c>
      <c r="P12" s="13">
        <v>87</v>
      </c>
      <c r="Q12" s="12">
        <f t="shared" si="1"/>
        <v>52.2</v>
      </c>
      <c r="R12" s="13">
        <f t="shared" si="2"/>
        <v>85.69</v>
      </c>
      <c r="S12" s="17">
        <v>1</v>
      </c>
      <c r="T12" s="17" t="s">
        <v>31</v>
      </c>
    </row>
    <row r="13" ht="20" customHeight="1" spans="1:20">
      <c r="A13" s="7"/>
      <c r="B13" s="7"/>
      <c r="C13" s="7"/>
      <c r="D13" s="7"/>
      <c r="E13" s="7"/>
      <c r="F13" s="9" t="s">
        <v>72</v>
      </c>
      <c r="G13" s="9" t="s">
        <v>26</v>
      </c>
      <c r="H13" s="9" t="s">
        <v>73</v>
      </c>
      <c r="I13" s="9" t="s">
        <v>28</v>
      </c>
      <c r="J13" s="9" t="s">
        <v>74</v>
      </c>
      <c r="K13" s="9" t="s">
        <v>75</v>
      </c>
      <c r="L13" s="14">
        <v>68</v>
      </c>
      <c r="M13" s="14">
        <f>L13*0.25</f>
        <v>17</v>
      </c>
      <c r="N13" s="14">
        <v>87.4</v>
      </c>
      <c r="O13" s="15">
        <f>N13*0.15</f>
        <v>13.11</v>
      </c>
      <c r="P13" s="15">
        <v>84</v>
      </c>
      <c r="Q13" s="14">
        <f t="shared" si="1"/>
        <v>50.4</v>
      </c>
      <c r="R13" s="15">
        <f t="shared" si="2"/>
        <v>80.51</v>
      </c>
      <c r="S13" s="18">
        <v>2</v>
      </c>
      <c r="T13" s="18"/>
    </row>
    <row r="14" ht="20" customHeight="1" spans="1:20">
      <c r="A14" s="7"/>
      <c r="B14" s="7"/>
      <c r="C14" s="7"/>
      <c r="D14" s="7"/>
      <c r="E14" s="7"/>
      <c r="F14" s="9" t="s">
        <v>76</v>
      </c>
      <c r="G14" s="9" t="s">
        <v>26</v>
      </c>
      <c r="H14" s="9" t="s">
        <v>77</v>
      </c>
      <c r="I14" s="9" t="s">
        <v>28</v>
      </c>
      <c r="J14" s="9" t="s">
        <v>34</v>
      </c>
      <c r="K14" s="9" t="s">
        <v>71</v>
      </c>
      <c r="L14" s="14">
        <v>45</v>
      </c>
      <c r="M14" s="14">
        <f>L14*0.25</f>
        <v>11.25</v>
      </c>
      <c r="N14" s="14">
        <v>85.4</v>
      </c>
      <c r="O14" s="15">
        <f>N14*0.15</f>
        <v>12.81</v>
      </c>
      <c r="P14" s="15">
        <v>83.6</v>
      </c>
      <c r="Q14" s="14">
        <f>P14*0.6</f>
        <v>50.16</v>
      </c>
      <c r="R14" s="15">
        <f>M14+O14+Q14</f>
        <v>74.22</v>
      </c>
      <c r="S14" s="18">
        <v>3</v>
      </c>
      <c r="T14" s="18"/>
    </row>
    <row r="15" ht="20" customHeight="1" spans="1:20">
      <c r="A15" s="7"/>
      <c r="B15" s="7"/>
      <c r="C15" s="7"/>
      <c r="D15" s="7"/>
      <c r="E15" s="7"/>
      <c r="F15" s="9" t="s">
        <v>78</v>
      </c>
      <c r="G15" s="9" t="s">
        <v>26</v>
      </c>
      <c r="H15" s="9" t="s">
        <v>79</v>
      </c>
      <c r="I15" s="9" t="s">
        <v>28</v>
      </c>
      <c r="J15" s="9" t="s">
        <v>34</v>
      </c>
      <c r="K15" s="9" t="s">
        <v>71</v>
      </c>
      <c r="L15" s="14">
        <v>55</v>
      </c>
      <c r="M15" s="14">
        <f>L15*0.25</f>
        <v>13.75</v>
      </c>
      <c r="N15" s="14">
        <v>82.8</v>
      </c>
      <c r="O15" s="15">
        <f>N15*0.15</f>
        <v>12.42</v>
      </c>
      <c r="P15" s="15" t="s">
        <v>54</v>
      </c>
      <c r="Q15" s="15" t="s">
        <v>54</v>
      </c>
      <c r="R15" s="15">
        <f>M15+O15</f>
        <v>26.17</v>
      </c>
      <c r="S15" s="18">
        <v>4</v>
      </c>
      <c r="T15" s="18"/>
    </row>
    <row r="16" ht="20" customHeight="1" spans="1:20">
      <c r="A16" s="7" t="s">
        <v>80</v>
      </c>
      <c r="B16" s="7" t="s">
        <v>22</v>
      </c>
      <c r="C16" s="7">
        <v>1</v>
      </c>
      <c r="D16" s="7" t="s">
        <v>81</v>
      </c>
      <c r="E16" s="7" t="s">
        <v>24</v>
      </c>
      <c r="F16" s="8" t="s">
        <v>82</v>
      </c>
      <c r="G16" s="8" t="s">
        <v>26</v>
      </c>
      <c r="H16" s="8" t="s">
        <v>83</v>
      </c>
      <c r="I16" s="8" t="s">
        <v>28</v>
      </c>
      <c r="J16" s="8" t="s">
        <v>84</v>
      </c>
      <c r="K16" s="8" t="s">
        <v>85</v>
      </c>
      <c r="L16" s="12">
        <v>52</v>
      </c>
      <c r="M16" s="12">
        <f>L16*0.25</f>
        <v>13</v>
      </c>
      <c r="N16" s="12">
        <v>80.8</v>
      </c>
      <c r="O16" s="13">
        <f>N16*0.15</f>
        <v>12.12</v>
      </c>
      <c r="P16" s="13">
        <v>83</v>
      </c>
      <c r="Q16" s="12">
        <f t="shared" si="1"/>
        <v>49.8</v>
      </c>
      <c r="R16" s="13">
        <f t="shared" si="2"/>
        <v>74.92</v>
      </c>
      <c r="S16" s="17">
        <v>1</v>
      </c>
      <c r="T16" s="17" t="s">
        <v>31</v>
      </c>
    </row>
    <row r="17" ht="20" customHeight="1" spans="1:20">
      <c r="A17" s="7"/>
      <c r="B17" s="7"/>
      <c r="C17" s="7"/>
      <c r="D17" s="7"/>
      <c r="E17" s="7"/>
      <c r="F17" s="9" t="s">
        <v>86</v>
      </c>
      <c r="G17" s="9" t="s">
        <v>26</v>
      </c>
      <c r="H17" s="9" t="s">
        <v>87</v>
      </c>
      <c r="I17" s="9" t="s">
        <v>28</v>
      </c>
      <c r="J17" s="9" t="s">
        <v>88</v>
      </c>
      <c r="K17" s="9" t="s">
        <v>89</v>
      </c>
      <c r="L17" s="14">
        <v>41</v>
      </c>
      <c r="M17" s="14">
        <f>L17*0.25</f>
        <v>10.25</v>
      </c>
      <c r="N17" s="14">
        <v>84.4</v>
      </c>
      <c r="O17" s="15">
        <f>N17*0.15</f>
        <v>12.66</v>
      </c>
      <c r="P17" s="15">
        <v>85.6</v>
      </c>
      <c r="Q17" s="14">
        <f>P17*0.6</f>
        <v>51.36</v>
      </c>
      <c r="R17" s="15">
        <f>M17+O17+Q17</f>
        <v>74.27</v>
      </c>
      <c r="S17" s="18">
        <v>2</v>
      </c>
      <c r="T17" s="18"/>
    </row>
    <row r="18" ht="20" customHeight="1" spans="1:20">
      <c r="A18" s="7"/>
      <c r="B18" s="7"/>
      <c r="C18" s="7"/>
      <c r="D18" s="7"/>
      <c r="E18" s="7"/>
      <c r="F18" s="9" t="s">
        <v>90</v>
      </c>
      <c r="G18" s="9" t="s">
        <v>26</v>
      </c>
      <c r="H18" s="9" t="s">
        <v>91</v>
      </c>
      <c r="I18" s="9" t="s">
        <v>28</v>
      </c>
      <c r="J18" s="9" t="s">
        <v>43</v>
      </c>
      <c r="K18" s="9" t="s">
        <v>92</v>
      </c>
      <c r="L18" s="14">
        <v>48</v>
      </c>
      <c r="M18" s="14">
        <f>L18*0.25</f>
        <v>12</v>
      </c>
      <c r="N18" s="14">
        <v>80.6</v>
      </c>
      <c r="O18" s="15">
        <f>N18*0.15</f>
        <v>12.09</v>
      </c>
      <c r="P18" s="15" t="s">
        <v>54</v>
      </c>
      <c r="Q18" s="15" t="s">
        <v>54</v>
      </c>
      <c r="R18" s="15">
        <f>M18+O18</f>
        <v>24.09</v>
      </c>
      <c r="S18" s="18">
        <v>3</v>
      </c>
      <c r="T18" s="18"/>
    </row>
    <row r="19" ht="20" customHeight="1" spans="1:20">
      <c r="A19" s="7" t="s">
        <v>93</v>
      </c>
      <c r="B19" s="7" t="s">
        <v>22</v>
      </c>
      <c r="C19" s="7">
        <v>1</v>
      </c>
      <c r="D19" s="7" t="s">
        <v>94</v>
      </c>
      <c r="E19" s="7" t="s">
        <v>24</v>
      </c>
      <c r="F19" s="8" t="s">
        <v>95</v>
      </c>
      <c r="G19" s="8" t="s">
        <v>51</v>
      </c>
      <c r="H19" s="8" t="s">
        <v>96</v>
      </c>
      <c r="I19" s="8" t="s">
        <v>28</v>
      </c>
      <c r="J19" s="8" t="s">
        <v>97</v>
      </c>
      <c r="K19" s="8" t="s">
        <v>98</v>
      </c>
      <c r="L19" s="12">
        <v>71</v>
      </c>
      <c r="M19" s="12">
        <f>L19*0.25</f>
        <v>17.75</v>
      </c>
      <c r="N19" s="12">
        <v>94.8</v>
      </c>
      <c r="O19" s="13">
        <f>N19*0.15</f>
        <v>14.22</v>
      </c>
      <c r="P19" s="13">
        <v>83.8</v>
      </c>
      <c r="Q19" s="12">
        <f t="shared" si="1"/>
        <v>50.28</v>
      </c>
      <c r="R19" s="13">
        <f t="shared" si="2"/>
        <v>82.25</v>
      </c>
      <c r="S19" s="17">
        <v>1</v>
      </c>
      <c r="T19" s="17" t="s">
        <v>31</v>
      </c>
    </row>
    <row r="20" ht="20" customHeight="1" spans="1:20">
      <c r="A20" s="7"/>
      <c r="B20" s="7"/>
      <c r="C20" s="7"/>
      <c r="D20" s="7"/>
      <c r="E20" s="7"/>
      <c r="F20" s="9" t="s">
        <v>99</v>
      </c>
      <c r="G20" s="9" t="s">
        <v>26</v>
      </c>
      <c r="H20" s="9" t="s">
        <v>100</v>
      </c>
      <c r="I20" s="9" t="s">
        <v>28</v>
      </c>
      <c r="J20" s="9" t="s">
        <v>101</v>
      </c>
      <c r="K20" s="9" t="s">
        <v>102</v>
      </c>
      <c r="L20" s="14">
        <v>69</v>
      </c>
      <c r="M20" s="14">
        <f>L20*0.25</f>
        <v>17.25</v>
      </c>
      <c r="N20" s="14">
        <v>93</v>
      </c>
      <c r="O20" s="15">
        <f>N20*0.15</f>
        <v>13.95</v>
      </c>
      <c r="P20" s="15">
        <v>81</v>
      </c>
      <c r="Q20" s="14">
        <f t="shared" si="1"/>
        <v>48.6</v>
      </c>
      <c r="R20" s="15">
        <f t="shared" si="2"/>
        <v>79.8</v>
      </c>
      <c r="S20" s="18">
        <v>2</v>
      </c>
      <c r="T20" s="18"/>
    </row>
    <row r="21" ht="20" customHeight="1" spans="1:20">
      <c r="A21" s="7"/>
      <c r="B21" s="7"/>
      <c r="C21" s="7"/>
      <c r="D21" s="7"/>
      <c r="E21" s="7"/>
      <c r="F21" s="9" t="s">
        <v>103</v>
      </c>
      <c r="G21" s="9" t="s">
        <v>26</v>
      </c>
      <c r="H21" s="9" t="s">
        <v>104</v>
      </c>
      <c r="I21" s="9" t="s">
        <v>28</v>
      </c>
      <c r="J21" s="9" t="s">
        <v>105</v>
      </c>
      <c r="K21" s="9" t="s">
        <v>106</v>
      </c>
      <c r="L21" s="14">
        <v>45</v>
      </c>
      <c r="M21" s="14">
        <f>L21*0.25</f>
        <v>11.25</v>
      </c>
      <c r="N21" s="14">
        <v>92</v>
      </c>
      <c r="O21" s="15">
        <f>N21*0.15</f>
        <v>13.8</v>
      </c>
      <c r="P21" s="15">
        <v>82.8</v>
      </c>
      <c r="Q21" s="14">
        <f>P21*0.6</f>
        <v>49.68</v>
      </c>
      <c r="R21" s="15">
        <f>M21+O21+Q21</f>
        <v>74.73</v>
      </c>
      <c r="S21" s="18">
        <v>3</v>
      </c>
      <c r="T21" s="18"/>
    </row>
    <row r="22" ht="20" customHeight="1" spans="1:20">
      <c r="A22" s="7"/>
      <c r="B22" s="7"/>
      <c r="C22" s="7"/>
      <c r="D22" s="7"/>
      <c r="E22" s="7"/>
      <c r="F22" s="9" t="s">
        <v>107</v>
      </c>
      <c r="G22" s="9" t="s">
        <v>51</v>
      </c>
      <c r="H22" s="9" t="s">
        <v>108</v>
      </c>
      <c r="I22" s="9" t="s">
        <v>28</v>
      </c>
      <c r="J22" s="9" t="s">
        <v>109</v>
      </c>
      <c r="K22" s="9" t="s">
        <v>110</v>
      </c>
      <c r="L22" s="14">
        <v>53</v>
      </c>
      <c r="M22" s="14">
        <f>L22*0.25</f>
        <v>13.25</v>
      </c>
      <c r="N22" s="14">
        <v>85.4</v>
      </c>
      <c r="O22" s="15">
        <f>N22*0.15</f>
        <v>12.81</v>
      </c>
      <c r="P22" s="15">
        <v>77.6</v>
      </c>
      <c r="Q22" s="14">
        <f>P22*0.6</f>
        <v>46.56</v>
      </c>
      <c r="R22" s="15">
        <f>M22+O22+Q22</f>
        <v>72.62</v>
      </c>
      <c r="S22" s="18">
        <v>4</v>
      </c>
      <c r="T22" s="18"/>
    </row>
    <row r="23" ht="20" customHeight="1" spans="1:20">
      <c r="A23" s="7"/>
      <c r="B23" s="7"/>
      <c r="C23" s="7"/>
      <c r="D23" s="7"/>
      <c r="E23" s="7"/>
      <c r="F23" s="9" t="s">
        <v>111</v>
      </c>
      <c r="G23" s="9" t="s">
        <v>26</v>
      </c>
      <c r="H23" s="9" t="s">
        <v>112</v>
      </c>
      <c r="I23" s="9" t="s">
        <v>28</v>
      </c>
      <c r="J23" s="9" t="s">
        <v>113</v>
      </c>
      <c r="K23" s="9" t="s">
        <v>40</v>
      </c>
      <c r="L23" s="14">
        <v>57</v>
      </c>
      <c r="M23" s="14">
        <f>L23*0.25</f>
        <v>14.25</v>
      </c>
      <c r="N23" s="14">
        <v>90</v>
      </c>
      <c r="O23" s="15">
        <f>N23*0.15</f>
        <v>13.5</v>
      </c>
      <c r="P23" s="15" t="s">
        <v>54</v>
      </c>
      <c r="Q23" s="15" t="s">
        <v>54</v>
      </c>
      <c r="R23" s="15">
        <f>M23+O23</f>
        <v>27.75</v>
      </c>
      <c r="S23" s="18">
        <v>5</v>
      </c>
      <c r="T23" s="18"/>
    </row>
    <row r="24" ht="20" customHeight="1" spans="1:20">
      <c r="A24" s="7"/>
      <c r="B24" s="7"/>
      <c r="C24" s="7"/>
      <c r="D24" s="7"/>
      <c r="E24" s="7"/>
      <c r="F24" s="9" t="s">
        <v>114</v>
      </c>
      <c r="G24" s="9" t="s">
        <v>26</v>
      </c>
      <c r="H24" s="9" t="s">
        <v>115</v>
      </c>
      <c r="I24" s="9" t="s">
        <v>28</v>
      </c>
      <c r="J24" s="9" t="s">
        <v>113</v>
      </c>
      <c r="K24" s="9" t="s">
        <v>116</v>
      </c>
      <c r="L24" s="14">
        <v>57</v>
      </c>
      <c r="M24" s="14">
        <f>L24*0.25</f>
        <v>14.25</v>
      </c>
      <c r="N24" s="14">
        <v>88.4</v>
      </c>
      <c r="O24" s="15">
        <f>N24*0.15</f>
        <v>13.26</v>
      </c>
      <c r="P24" s="15" t="s">
        <v>54</v>
      </c>
      <c r="Q24" s="15" t="s">
        <v>54</v>
      </c>
      <c r="R24" s="15">
        <f>M24+O24</f>
        <v>27.51</v>
      </c>
      <c r="S24" s="18">
        <v>6</v>
      </c>
      <c r="T24" s="18"/>
    </row>
    <row r="25" ht="20" customHeight="1" spans="1:20">
      <c r="A25" s="7" t="s">
        <v>117</v>
      </c>
      <c r="B25" s="7" t="s">
        <v>22</v>
      </c>
      <c r="C25" s="7">
        <v>1</v>
      </c>
      <c r="D25" s="7" t="s">
        <v>118</v>
      </c>
      <c r="E25" s="7" t="s">
        <v>24</v>
      </c>
      <c r="F25" s="8" t="s">
        <v>119</v>
      </c>
      <c r="G25" s="8" t="s">
        <v>51</v>
      </c>
      <c r="H25" s="8" t="s">
        <v>120</v>
      </c>
      <c r="I25" s="8" t="s">
        <v>28</v>
      </c>
      <c r="J25" s="8" t="s">
        <v>53</v>
      </c>
      <c r="K25" s="8" t="s">
        <v>121</v>
      </c>
      <c r="L25" s="12">
        <v>70</v>
      </c>
      <c r="M25" s="12">
        <f>L25*0.25</f>
        <v>17.5</v>
      </c>
      <c r="N25" s="12">
        <v>84.14</v>
      </c>
      <c r="O25" s="13">
        <f>N25*0.15</f>
        <v>12.621</v>
      </c>
      <c r="P25" s="13">
        <v>85</v>
      </c>
      <c r="Q25" s="12">
        <f t="shared" si="1"/>
        <v>51</v>
      </c>
      <c r="R25" s="13">
        <f t="shared" si="2"/>
        <v>81.121</v>
      </c>
      <c r="S25" s="17">
        <v>1</v>
      </c>
      <c r="T25" s="17" t="s">
        <v>31</v>
      </c>
    </row>
    <row r="26" ht="20" customHeight="1" spans="1:20">
      <c r="A26" s="7"/>
      <c r="B26" s="7"/>
      <c r="C26" s="7"/>
      <c r="D26" s="7"/>
      <c r="E26" s="7"/>
      <c r="F26" s="9" t="s">
        <v>122</v>
      </c>
      <c r="G26" s="9" t="s">
        <v>26</v>
      </c>
      <c r="H26" s="9" t="s">
        <v>123</v>
      </c>
      <c r="I26" s="9" t="s">
        <v>28</v>
      </c>
      <c r="J26" s="9" t="s">
        <v>113</v>
      </c>
      <c r="K26" s="9" t="s">
        <v>49</v>
      </c>
      <c r="L26" s="14">
        <v>67</v>
      </c>
      <c r="M26" s="14">
        <f>L26*0.25</f>
        <v>16.75</v>
      </c>
      <c r="N26" s="14">
        <v>84.43</v>
      </c>
      <c r="O26" s="15">
        <f>N26*0.15</f>
        <v>12.6645</v>
      </c>
      <c r="P26" s="15">
        <v>81.6</v>
      </c>
      <c r="Q26" s="14">
        <f t="shared" si="1"/>
        <v>48.96</v>
      </c>
      <c r="R26" s="15">
        <f t="shared" si="2"/>
        <v>78.3745</v>
      </c>
      <c r="S26" s="18">
        <v>2</v>
      </c>
      <c r="T26" s="18"/>
    </row>
    <row r="27" ht="20" customHeight="1" spans="1:20">
      <c r="A27" s="7"/>
      <c r="B27" s="7"/>
      <c r="C27" s="7"/>
      <c r="D27" s="7"/>
      <c r="E27" s="7"/>
      <c r="F27" s="9" t="s">
        <v>124</v>
      </c>
      <c r="G27" s="9" t="s">
        <v>26</v>
      </c>
      <c r="H27" s="9" t="s">
        <v>125</v>
      </c>
      <c r="I27" s="9" t="s">
        <v>28</v>
      </c>
      <c r="J27" s="9" t="s">
        <v>126</v>
      </c>
      <c r="K27" s="9" t="s">
        <v>46</v>
      </c>
      <c r="L27" s="14">
        <v>63</v>
      </c>
      <c r="M27" s="14">
        <f>L27*0.25</f>
        <v>15.75</v>
      </c>
      <c r="N27" s="14">
        <v>81.14</v>
      </c>
      <c r="O27" s="15">
        <f>N27*0.15</f>
        <v>12.171</v>
      </c>
      <c r="P27" s="15">
        <v>80.6</v>
      </c>
      <c r="Q27" s="14">
        <f t="shared" si="1"/>
        <v>48.36</v>
      </c>
      <c r="R27" s="15">
        <f t="shared" si="2"/>
        <v>76.281</v>
      </c>
      <c r="S27" s="18">
        <v>3</v>
      </c>
      <c r="T27" s="18"/>
    </row>
    <row r="28" ht="20" customHeight="1" spans="1:20">
      <c r="A28" s="7" t="s">
        <v>127</v>
      </c>
      <c r="B28" s="7" t="s">
        <v>22</v>
      </c>
      <c r="C28" s="7">
        <v>2</v>
      </c>
      <c r="D28" s="7" t="s">
        <v>128</v>
      </c>
      <c r="E28" s="7" t="s">
        <v>24</v>
      </c>
      <c r="F28" s="8" t="s">
        <v>129</v>
      </c>
      <c r="G28" s="8" t="s">
        <v>26</v>
      </c>
      <c r="H28" s="8" t="s">
        <v>130</v>
      </c>
      <c r="I28" s="8" t="s">
        <v>28</v>
      </c>
      <c r="J28" s="8" t="s">
        <v>131</v>
      </c>
      <c r="K28" s="8" t="s">
        <v>132</v>
      </c>
      <c r="L28" s="12">
        <v>61</v>
      </c>
      <c r="M28" s="12">
        <f>L28*0.25</f>
        <v>15.25</v>
      </c>
      <c r="N28" s="12">
        <v>84.4</v>
      </c>
      <c r="O28" s="13">
        <f>N28*0.15</f>
        <v>12.66</v>
      </c>
      <c r="P28" s="13">
        <v>85.2</v>
      </c>
      <c r="Q28" s="12">
        <f t="shared" si="1"/>
        <v>51.12</v>
      </c>
      <c r="R28" s="13">
        <f t="shared" si="2"/>
        <v>79.03</v>
      </c>
      <c r="S28" s="17">
        <v>1</v>
      </c>
      <c r="T28" s="17" t="s">
        <v>31</v>
      </c>
    </row>
    <row r="29" ht="20" customHeight="1" spans="1:20">
      <c r="A29" s="7"/>
      <c r="B29" s="7"/>
      <c r="C29" s="7"/>
      <c r="D29" s="7"/>
      <c r="E29" s="7"/>
      <c r="F29" s="8" t="s">
        <v>133</v>
      </c>
      <c r="G29" s="8" t="s">
        <v>26</v>
      </c>
      <c r="H29" s="8" t="s">
        <v>134</v>
      </c>
      <c r="I29" s="8" t="s">
        <v>28</v>
      </c>
      <c r="J29" s="8" t="s">
        <v>135</v>
      </c>
      <c r="K29" s="8" t="s">
        <v>136</v>
      </c>
      <c r="L29" s="12">
        <v>51</v>
      </c>
      <c r="M29" s="12">
        <f>L29*0.25</f>
        <v>12.75</v>
      </c>
      <c r="N29" s="12">
        <v>88.2</v>
      </c>
      <c r="O29" s="13">
        <f>N29*0.15</f>
        <v>13.23</v>
      </c>
      <c r="P29" s="13">
        <v>87.4</v>
      </c>
      <c r="Q29" s="12">
        <f>P29*0.6</f>
        <v>52.44</v>
      </c>
      <c r="R29" s="13">
        <f>M29+O29+Q29</f>
        <v>78.42</v>
      </c>
      <c r="S29" s="17">
        <v>2</v>
      </c>
      <c r="T29" s="17" t="s">
        <v>31</v>
      </c>
    </row>
    <row r="30" ht="20" customHeight="1" spans="1:20">
      <c r="A30" s="7"/>
      <c r="B30" s="7"/>
      <c r="C30" s="7"/>
      <c r="D30" s="7"/>
      <c r="E30" s="7"/>
      <c r="F30" s="9" t="s">
        <v>137</v>
      </c>
      <c r="G30" s="9" t="s">
        <v>26</v>
      </c>
      <c r="H30" s="9" t="s">
        <v>138</v>
      </c>
      <c r="I30" s="9" t="s">
        <v>28</v>
      </c>
      <c r="J30" s="9" t="s">
        <v>139</v>
      </c>
      <c r="K30" s="9" t="s">
        <v>140</v>
      </c>
      <c r="L30" s="14">
        <v>58</v>
      </c>
      <c r="M30" s="14">
        <f>L30*0.25</f>
        <v>14.5</v>
      </c>
      <c r="N30" s="14">
        <v>87.4</v>
      </c>
      <c r="O30" s="15">
        <f>N30*0.15</f>
        <v>13.11</v>
      </c>
      <c r="P30" s="15">
        <v>84.4</v>
      </c>
      <c r="Q30" s="14">
        <f>P30*0.6</f>
        <v>50.64</v>
      </c>
      <c r="R30" s="15">
        <f>M30+O30+Q30</f>
        <v>78.25</v>
      </c>
      <c r="S30" s="18">
        <v>3</v>
      </c>
      <c r="T30" s="18"/>
    </row>
    <row r="31" ht="20" customHeight="1" spans="1:20">
      <c r="A31" s="7"/>
      <c r="B31" s="7"/>
      <c r="C31" s="7"/>
      <c r="D31" s="7"/>
      <c r="E31" s="7"/>
      <c r="F31" s="9" t="s">
        <v>141</v>
      </c>
      <c r="G31" s="9" t="s">
        <v>26</v>
      </c>
      <c r="H31" s="9" t="s">
        <v>142</v>
      </c>
      <c r="I31" s="9" t="s">
        <v>28</v>
      </c>
      <c r="J31" s="9" t="s">
        <v>143</v>
      </c>
      <c r="K31" s="9" t="s">
        <v>144</v>
      </c>
      <c r="L31" s="14">
        <v>59</v>
      </c>
      <c r="M31" s="14">
        <f>L31*0.25</f>
        <v>14.75</v>
      </c>
      <c r="N31" s="14">
        <v>82</v>
      </c>
      <c r="O31" s="15">
        <f>N31*0.15</f>
        <v>12.3</v>
      </c>
      <c r="P31" s="15">
        <v>83.2</v>
      </c>
      <c r="Q31" s="14">
        <f>P31*0.6</f>
        <v>49.92</v>
      </c>
      <c r="R31" s="15">
        <f>M31+O31+Q31</f>
        <v>76.97</v>
      </c>
      <c r="S31" s="18">
        <v>4</v>
      </c>
      <c r="T31" s="18"/>
    </row>
    <row r="32" ht="20" customHeight="1" spans="1:20">
      <c r="A32" s="7"/>
      <c r="B32" s="7"/>
      <c r="C32" s="7"/>
      <c r="D32" s="7"/>
      <c r="E32" s="7"/>
      <c r="F32" s="9" t="s">
        <v>145</v>
      </c>
      <c r="G32" s="9" t="s">
        <v>26</v>
      </c>
      <c r="H32" s="9" t="s">
        <v>146</v>
      </c>
      <c r="I32" s="9" t="s">
        <v>28</v>
      </c>
      <c r="J32" s="9" t="s">
        <v>34</v>
      </c>
      <c r="K32" s="9" t="s">
        <v>147</v>
      </c>
      <c r="L32" s="14">
        <v>59</v>
      </c>
      <c r="M32" s="14">
        <f>L32*0.25</f>
        <v>14.75</v>
      </c>
      <c r="N32" s="14">
        <v>81.4</v>
      </c>
      <c r="O32" s="15">
        <f>N32*0.15</f>
        <v>12.21</v>
      </c>
      <c r="P32" s="15">
        <v>80.2</v>
      </c>
      <c r="Q32" s="14">
        <f>P32*0.6</f>
        <v>48.12</v>
      </c>
      <c r="R32" s="15">
        <f>M32+O32+Q32</f>
        <v>75.08</v>
      </c>
      <c r="S32" s="18">
        <v>5</v>
      </c>
      <c r="T32" s="18"/>
    </row>
    <row r="33" ht="20" customHeight="1" spans="1:20">
      <c r="A33" s="7"/>
      <c r="B33" s="7"/>
      <c r="C33" s="7"/>
      <c r="D33" s="7"/>
      <c r="E33" s="7"/>
      <c r="F33" s="9" t="s">
        <v>148</v>
      </c>
      <c r="G33" s="9" t="s">
        <v>26</v>
      </c>
      <c r="H33" s="9" t="s">
        <v>149</v>
      </c>
      <c r="I33" s="9" t="s">
        <v>28</v>
      </c>
      <c r="J33" s="9" t="s">
        <v>139</v>
      </c>
      <c r="K33" s="9" t="s">
        <v>150</v>
      </c>
      <c r="L33" s="14">
        <v>39</v>
      </c>
      <c r="M33" s="14">
        <f>L33*0.25</f>
        <v>9.75</v>
      </c>
      <c r="N33" s="14">
        <v>87.4</v>
      </c>
      <c r="O33" s="15">
        <f>N33*0.15</f>
        <v>13.11</v>
      </c>
      <c r="P33" s="15">
        <v>81.6</v>
      </c>
      <c r="Q33" s="14">
        <f>P33*0.6</f>
        <v>48.96</v>
      </c>
      <c r="R33" s="15">
        <f>M33+O33+Q33</f>
        <v>71.82</v>
      </c>
      <c r="S33" s="18">
        <v>6</v>
      </c>
      <c r="T33" s="18"/>
    </row>
    <row r="34" ht="20" customHeight="1" spans="1:20">
      <c r="A34" s="7"/>
      <c r="B34" s="7"/>
      <c r="C34" s="7"/>
      <c r="D34" s="7"/>
      <c r="E34" s="7"/>
      <c r="F34" s="9" t="s">
        <v>151</v>
      </c>
      <c r="G34" s="9" t="s">
        <v>26</v>
      </c>
      <c r="H34" s="9" t="s">
        <v>152</v>
      </c>
      <c r="I34" s="9" t="s">
        <v>28</v>
      </c>
      <c r="J34" s="9" t="s">
        <v>139</v>
      </c>
      <c r="K34" s="9" t="s">
        <v>150</v>
      </c>
      <c r="L34" s="14">
        <v>35</v>
      </c>
      <c r="M34" s="14">
        <f>L34*0.25</f>
        <v>8.75</v>
      </c>
      <c r="N34" s="14">
        <v>79.4</v>
      </c>
      <c r="O34" s="15">
        <f>N34*0.15</f>
        <v>11.91</v>
      </c>
      <c r="P34" s="15">
        <v>79.4</v>
      </c>
      <c r="Q34" s="14">
        <f>P34*0.6</f>
        <v>47.64</v>
      </c>
      <c r="R34" s="15">
        <f>M34+O34+Q34</f>
        <v>68.3</v>
      </c>
      <c r="S34" s="18">
        <v>7</v>
      </c>
      <c r="T34" s="18"/>
    </row>
    <row r="35" ht="20" customHeight="1" spans="1:20">
      <c r="A35" s="7"/>
      <c r="B35" s="7"/>
      <c r="C35" s="7"/>
      <c r="D35" s="7"/>
      <c r="E35" s="7"/>
      <c r="F35" s="9" t="s">
        <v>153</v>
      </c>
      <c r="G35" s="9" t="s">
        <v>26</v>
      </c>
      <c r="H35" s="9" t="s">
        <v>154</v>
      </c>
      <c r="I35" s="9" t="s">
        <v>28</v>
      </c>
      <c r="J35" s="9" t="s">
        <v>155</v>
      </c>
      <c r="K35" s="9" t="s">
        <v>156</v>
      </c>
      <c r="L35" s="14">
        <v>43</v>
      </c>
      <c r="M35" s="14">
        <f>L35*0.25</f>
        <v>10.75</v>
      </c>
      <c r="N35" s="14">
        <v>81.4</v>
      </c>
      <c r="O35" s="15">
        <f>N35*0.15</f>
        <v>12.21</v>
      </c>
      <c r="P35" s="15" t="s">
        <v>54</v>
      </c>
      <c r="Q35" s="15" t="s">
        <v>54</v>
      </c>
      <c r="R35" s="15">
        <f>M35+O35</f>
        <v>22.96</v>
      </c>
      <c r="S35" s="18">
        <v>8</v>
      </c>
      <c r="T35" s="18"/>
    </row>
    <row r="36" ht="20" customHeight="1" spans="1:20">
      <c r="A36" s="7" t="s">
        <v>157</v>
      </c>
      <c r="B36" s="7" t="s">
        <v>22</v>
      </c>
      <c r="C36" s="7">
        <v>2</v>
      </c>
      <c r="D36" s="7" t="s">
        <v>158</v>
      </c>
      <c r="E36" s="7" t="s">
        <v>24</v>
      </c>
      <c r="F36" s="8" t="s">
        <v>159</v>
      </c>
      <c r="G36" s="8" t="s">
        <v>26</v>
      </c>
      <c r="H36" s="8" t="s">
        <v>160</v>
      </c>
      <c r="I36" s="8" t="s">
        <v>28</v>
      </c>
      <c r="J36" s="8" t="s">
        <v>161</v>
      </c>
      <c r="K36" s="8" t="s">
        <v>162</v>
      </c>
      <c r="L36" s="12">
        <v>74</v>
      </c>
      <c r="M36" s="12">
        <f>L36*0.25</f>
        <v>18.5</v>
      </c>
      <c r="N36" s="12">
        <v>82</v>
      </c>
      <c r="O36" s="13">
        <f>N36*0.15</f>
        <v>12.3</v>
      </c>
      <c r="P36" s="13">
        <v>84.8</v>
      </c>
      <c r="Q36" s="12">
        <f t="shared" si="1"/>
        <v>50.88</v>
      </c>
      <c r="R36" s="13">
        <f t="shared" si="2"/>
        <v>81.68</v>
      </c>
      <c r="S36" s="17">
        <v>1</v>
      </c>
      <c r="T36" s="17" t="s">
        <v>31</v>
      </c>
    </row>
    <row r="37" ht="20" customHeight="1" spans="1:20">
      <c r="A37" s="7"/>
      <c r="B37" s="7"/>
      <c r="C37" s="7"/>
      <c r="D37" s="7"/>
      <c r="E37" s="7"/>
      <c r="F37" s="8" t="s">
        <v>163</v>
      </c>
      <c r="G37" s="8" t="s">
        <v>51</v>
      </c>
      <c r="H37" s="8" t="s">
        <v>164</v>
      </c>
      <c r="I37" s="8" t="s">
        <v>28</v>
      </c>
      <c r="J37" s="8" t="s">
        <v>165</v>
      </c>
      <c r="K37" s="8" t="s">
        <v>162</v>
      </c>
      <c r="L37" s="12">
        <v>70</v>
      </c>
      <c r="M37" s="12">
        <f>L37*0.25</f>
        <v>17.5</v>
      </c>
      <c r="N37" s="12">
        <v>84.4</v>
      </c>
      <c r="O37" s="13">
        <f>N37*0.15</f>
        <v>12.66</v>
      </c>
      <c r="P37" s="13">
        <v>84</v>
      </c>
      <c r="Q37" s="12">
        <f t="shared" si="1"/>
        <v>50.4</v>
      </c>
      <c r="R37" s="13">
        <f t="shared" si="2"/>
        <v>80.56</v>
      </c>
      <c r="S37" s="17">
        <v>2</v>
      </c>
      <c r="T37" s="17" t="s">
        <v>31</v>
      </c>
    </row>
    <row r="38" ht="20" customHeight="1" spans="1:20">
      <c r="A38" s="7"/>
      <c r="B38" s="7"/>
      <c r="C38" s="7"/>
      <c r="D38" s="7"/>
      <c r="E38" s="7"/>
      <c r="F38" s="9" t="s">
        <v>166</v>
      </c>
      <c r="G38" s="9" t="s">
        <v>26</v>
      </c>
      <c r="H38" s="9" t="s">
        <v>167</v>
      </c>
      <c r="I38" s="9" t="s">
        <v>28</v>
      </c>
      <c r="J38" s="9" t="s">
        <v>161</v>
      </c>
      <c r="K38" s="9" t="s">
        <v>147</v>
      </c>
      <c r="L38" s="14">
        <v>51</v>
      </c>
      <c r="M38" s="14">
        <f>L38*0.25</f>
        <v>12.75</v>
      </c>
      <c r="N38" s="14">
        <v>78.72</v>
      </c>
      <c r="O38" s="15">
        <f>N38*0.15</f>
        <v>11.808</v>
      </c>
      <c r="P38" s="15">
        <v>84.6</v>
      </c>
      <c r="Q38" s="14">
        <f>P38*0.6</f>
        <v>50.76</v>
      </c>
      <c r="R38" s="15">
        <f>M38+O38+Q38</f>
        <v>75.318</v>
      </c>
      <c r="S38" s="18">
        <v>3</v>
      </c>
      <c r="T38" s="18"/>
    </row>
    <row r="39" ht="20" customHeight="1" spans="1:20">
      <c r="A39" s="7"/>
      <c r="B39" s="7"/>
      <c r="C39" s="7"/>
      <c r="D39" s="7"/>
      <c r="E39" s="7"/>
      <c r="F39" s="9" t="s">
        <v>168</v>
      </c>
      <c r="G39" s="9" t="s">
        <v>26</v>
      </c>
      <c r="H39" s="9" t="s">
        <v>169</v>
      </c>
      <c r="I39" s="9" t="s">
        <v>28</v>
      </c>
      <c r="J39" s="9" t="s">
        <v>131</v>
      </c>
      <c r="K39" s="9" t="s">
        <v>162</v>
      </c>
      <c r="L39" s="14">
        <v>55</v>
      </c>
      <c r="M39" s="14">
        <f>L39*0.25</f>
        <v>13.75</v>
      </c>
      <c r="N39" s="14">
        <v>78.4</v>
      </c>
      <c r="O39" s="15">
        <f>N39*0.15</f>
        <v>11.76</v>
      </c>
      <c r="P39" s="15">
        <v>82.6</v>
      </c>
      <c r="Q39" s="14">
        <f t="shared" si="1"/>
        <v>49.56</v>
      </c>
      <c r="R39" s="15">
        <f t="shared" si="2"/>
        <v>75.07</v>
      </c>
      <c r="S39" s="18">
        <v>4</v>
      </c>
      <c r="T39" s="18"/>
    </row>
    <row r="40" ht="20" customHeight="1" spans="1:20">
      <c r="A40" s="7"/>
      <c r="B40" s="7"/>
      <c r="C40" s="7"/>
      <c r="D40" s="7"/>
      <c r="E40" s="7"/>
      <c r="F40" s="9" t="s">
        <v>170</v>
      </c>
      <c r="G40" s="9" t="s">
        <v>26</v>
      </c>
      <c r="H40" s="9" t="s">
        <v>171</v>
      </c>
      <c r="I40" s="9" t="s">
        <v>28</v>
      </c>
      <c r="J40" s="9" t="s">
        <v>172</v>
      </c>
      <c r="K40" s="9" t="s">
        <v>173</v>
      </c>
      <c r="L40" s="14">
        <v>52</v>
      </c>
      <c r="M40" s="14">
        <f>L40*0.25</f>
        <v>13</v>
      </c>
      <c r="N40" s="14">
        <v>83.88</v>
      </c>
      <c r="O40" s="15">
        <f>N40*0.15</f>
        <v>12.582</v>
      </c>
      <c r="P40" s="15" t="s">
        <v>54</v>
      </c>
      <c r="Q40" s="15" t="s">
        <v>54</v>
      </c>
      <c r="R40" s="15">
        <f>M40+O40</f>
        <v>25.582</v>
      </c>
      <c r="S40" s="18">
        <v>5</v>
      </c>
      <c r="T40" s="18"/>
    </row>
    <row r="41" ht="20" customHeight="1" spans="1:1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6"/>
      <c r="M41" s="16"/>
      <c r="N41" s="16"/>
      <c r="O41" s="16"/>
      <c r="P41" s="16"/>
      <c r="Q41" s="16"/>
      <c r="R41" s="19"/>
    </row>
    <row r="42" ht="19" customHeight="1"/>
    <row r="43" ht="19" customHeight="1"/>
  </sheetData>
  <autoFilter ref="A2:T40">
    <extLst/>
  </autoFilter>
  <mergeCells count="51">
    <mergeCell ref="A1:T1"/>
    <mergeCell ref="A3:A4"/>
    <mergeCell ref="A5:A6"/>
    <mergeCell ref="A7:A8"/>
    <mergeCell ref="A9:A11"/>
    <mergeCell ref="A12:A15"/>
    <mergeCell ref="A16:A18"/>
    <mergeCell ref="A19:A24"/>
    <mergeCell ref="A25:A27"/>
    <mergeCell ref="A28:A35"/>
    <mergeCell ref="A36:A40"/>
    <mergeCell ref="B3:B4"/>
    <mergeCell ref="B5:B6"/>
    <mergeCell ref="B7:B8"/>
    <mergeCell ref="B9:B11"/>
    <mergeCell ref="B12:B15"/>
    <mergeCell ref="B16:B18"/>
    <mergeCell ref="B19:B24"/>
    <mergeCell ref="B25:B27"/>
    <mergeCell ref="B28:B35"/>
    <mergeCell ref="B36:B40"/>
    <mergeCell ref="C3:C4"/>
    <mergeCell ref="C5:C6"/>
    <mergeCell ref="C7:C8"/>
    <mergeCell ref="C9:C11"/>
    <mergeCell ref="C12:C15"/>
    <mergeCell ref="C16:C18"/>
    <mergeCell ref="C19:C24"/>
    <mergeCell ref="C25:C27"/>
    <mergeCell ref="C28:C35"/>
    <mergeCell ref="C36:C40"/>
    <mergeCell ref="D3:D4"/>
    <mergeCell ref="D5:D6"/>
    <mergeCell ref="D7:D8"/>
    <mergeCell ref="D9:D11"/>
    <mergeCell ref="D12:D15"/>
    <mergeCell ref="D16:D18"/>
    <mergeCell ref="D19:D24"/>
    <mergeCell ref="D25:D27"/>
    <mergeCell ref="D28:D35"/>
    <mergeCell ref="D36:D40"/>
    <mergeCell ref="E3:E4"/>
    <mergeCell ref="E5:E6"/>
    <mergeCell ref="E7:E8"/>
    <mergeCell ref="E9:E11"/>
    <mergeCell ref="E12:E15"/>
    <mergeCell ref="E16:E18"/>
    <mergeCell ref="E19:E24"/>
    <mergeCell ref="E25:E27"/>
    <mergeCell ref="E28:E35"/>
    <mergeCell ref="E36:E40"/>
  </mergeCells>
  <pageMargins left="0.314583333333333" right="0.314583333333333" top="0.275" bottom="0.275" header="0.196527777777778" footer="0.196527777777778"/>
  <pageSetup paperSize="8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2019-07-14T05:31:28Z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